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laim" sheetId="1" r:id="rId1"/>
    <sheet name="Example" sheetId="2" r:id="rId2"/>
    <sheet name="How to use" sheetId="3" r:id="rId3"/>
  </sheets>
  <calcPr calcId="191029" fullCalcOnLoad="1"/>
</workbook>
</file>

<file path=xl/styles.xml><?xml version="1.0" encoding="utf-8"?>
<styleSheet xmlns="http://schemas.openxmlformats.org/spreadsheetml/2006/main">
  <numFmts count="4">
    <numFmt numFmtId="164" formatCode="&quot;£&quot;#,##0.00"/>
    <numFmt numFmtId="165" formatCode="d mmm yyyy"/>
    <numFmt numFmtId="166" formatCode="#,##0.0"/>
    <numFmt numFmtId="167" formatCode="0&quot;p&quot;"/>
  </numFmts>
  <fonts count="6">
    <font>
      <sz val="11"/>
      <name val="Calibri"/>
      <family val="2"/>
    </font>
    <font>
      <b/>
      <sz val="16"/>
      <name val="Calibri"/>
      <family val="2"/>
    </font>
    <font>
      <sz val="11"/>
      <color rgb="FF6A6A63"/>
      <name val="Calibri"/>
      <family val="2"/>
    </font>
    <font>
      <b/>
      <sz val="11"/>
      <color rgb="FFFFFFFF"/>
      <name val="Calibri"/>
      <family val="2"/>
    </font>
    <font>
      <b/>
      <sz val="11"/>
      <name val="Calibri"/>
      <family val="2"/>
    </font>
    <font>
      <i/>
      <sz val="11"/>
      <color rgb="FF8A4A1C"/>
      <name val="Calibri"/>
      <family val="2"/>
    </font>
  </fonts>
  <fills count="5">
    <fill>
      <patternFill patternType="none"/>
    </fill>
    <fill>
      <patternFill patternType="gray125"/>
    </fill>
    <fill>
      <patternFill patternType="solid">
        <fgColor rgb="FF20201F"/>
        <bgColor indexed="64"/>
      </patternFill>
    </fill>
    <fill>
      <patternFill patternType="solid">
        <fgColor rgb="FFFFF4EE"/>
        <bgColor indexed="64"/>
      </patternFill>
    </fill>
    <fill>
      <patternFill patternType="solid">
        <fgColor rgb="FFF3F2EC"/>
        <bgColor indexed="64"/>
      </patternFill>
    </fill>
  </fills>
  <borders count="2">
    <border>
      <left/>
      <right/>
      <top/>
      <bottom/>
      <diagonal/>
    </border>
    <border>
      <left style="thin">
        <color rgb="FFDEDDD7"/>
      </left>
      <right style="thin">
        <color rgb="FFDEDDD7"/>
      </right>
      <top style="thin">
        <color rgb="FFDEDDD7"/>
      </top>
      <bottom style="thin">
        <color rgb="FFDEDDD7"/>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wrapText="1" vertical="top"/>
    </xf>
    <xf numFmtId="0" fontId="3" fillId="2" borderId="1" xfId="0" applyFont="1" applyFill="1" applyBorder="1" applyAlignment="1">
      <alignment wrapText="1" vertical="center"/>
    </xf>
    <xf numFmtId="0" fontId="0" fillId="0" borderId="1" xfId="0" applyBorder="1"/>
    <xf numFmtId="0" fontId="0" fillId="0" borderId="0" xfId="0" applyAlignment="1">
      <alignment wrapText="1" vertical="top"/>
    </xf>
    <xf numFmtId="0" fontId="0" fillId="0" borderId="1" xfId="0"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164" fontId="0" fillId="4" borderId="1" xfId="0" applyNumberFormat="1" applyFill="1" applyBorder="1"/>
    <xf numFmtId="164" fontId="4" fillId="4" borderId="1" xfId="0" applyNumberFormat="1" applyFont="1" applyFill="1" applyBorder="1"/>
    <xf numFmtId="166" fontId="0" fillId="4" borderId="1" xfId="0" applyNumberFormat="1" applyFill="1" applyBorder="1"/>
    <xf numFmtId="166" fontId="4" fillId="4" borderId="1" xfId="0" applyNumberFormat="1" applyFont="1" applyFill="1" applyBorder="1"/>
    <xf numFmtId="0" fontId="4" fillId="0" borderId="0" xfId="0" applyFont="1" applyAlignment="1">
      <alignment vertical="top"/>
    </xf>
    <xf numFmtId="0" fontId="5" fillId="0" borderId="0" xfId="0" applyFont="1" applyAlignment="1">
      <alignment wrapText="1" vertical="top"/>
    </xf>
    <xf numFmtId="0" fontId="5" fillId="3" borderId="1" xfId="0" applyFont="1" applyFill="1" applyBorder="1"/>
    <xf numFmtId="165" fontId="5" fillId="3" borderId="1" xfId="0" applyNumberFormat="1" applyFont="1" applyFill="1" applyBorder="1"/>
    <xf numFmtId="166" fontId="5" fillId="3" borderId="1" xfId="0" applyNumberFormat="1" applyFont="1" applyFill="1" applyBorder="1"/>
    <xf numFmtId="164" fontId="5" fillId="3" borderId="1" xfId="0" applyNumberFormat="1" applyFont="1" applyFill="1" applyBorder="1"/>
    <xf numFmtId="167" fontId="0" fillId="0" borderId="1" xfId="0" applyNumberFormat="1" applyBorder="1" applyProtection="1">
      <protection locked="0"/>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pane ySplit="12" topLeftCell="A13" activePane="bottomLeft" state="frozen"/>
    </sheetView>
  </sheetViews>
  <sheetFormatPr defaultRowHeight="15"/>
  <cols>
    <col min="1" max="1" width="13" customWidth="1"/>
    <col min="2" max="2" width="15" customWidth="1"/>
    <col min="3" max="3" width="15" customWidth="1"/>
    <col min="4" max="4" width="40" customWidth="1"/>
    <col min="5" max="5" width="14" customWidth="1"/>
    <col min="6" max="6" width="15" customWidth="1"/>
    <col min="7" max="7" width="15" customWidth="1"/>
    <col min="8" max="8" width="14" customWidth="1"/>
  </cols>
  <sheetData>
    <row r="1">
      <c r="A1" s="1" t="inlineStr">
        <is>
          <t xml:space="preserve">Mileage claim form</t>
        </is>
      </c>
    </row>
    <row r="2" ht="32" customHeight="1">
      <c r="A2" s="2" t="inlineStr">
        <is>
          <t xml:space="preserve">For business journeys in your own car, van, motorcycle or bicycle. Fill in the white cells; shaded cells calculate themselves.</t>
        </is>
      </c>
    </row>
    <row r="4">
      <c r="A4" s="13" t="inlineStr">
        <is>
          <t xml:space="preserve">Name</t>
        </is>
      </c>
      <c r="B4" s="6"/>
      <c r="E4" s="13" t="inlineStr">
        <is>
          <t xml:space="preserve">Rates for 2026 to 2027 (pence a mile)</t>
        </is>
      </c>
    </row>
    <row r="5">
      <c r="A5" s="13" t="inlineStr">
        <is>
          <t xml:space="preserve">Employer</t>
        </is>
      </c>
      <c r="B5" s="6"/>
      <c r="E5" s="4" t="inlineStr">
        <is>
          <t xml:space="preserve">Cars and vans, first miles</t>
        </is>
      </c>
      <c r="G5" s="19">
        <v>55</v>
      </c>
    </row>
    <row r="6">
      <c r="A6" s="13" t="inlineStr">
        <is>
          <t xml:space="preserve">Period from</t>
        </is>
      </c>
      <c r="B6" s="7"/>
      <c r="E6" s="4" t="inlineStr">
        <is>
          <t xml:space="preserve">Cars and vans, after threshold</t>
        </is>
      </c>
      <c r="G6" s="19">
        <v>25</v>
      </c>
    </row>
    <row r="7">
      <c r="A7" s="13" t="inlineStr">
        <is>
          <t xml:space="preserve">Period to</t>
        </is>
      </c>
      <c r="B7" s="7"/>
      <c r="E7" s="4" t="inlineStr">
        <is>
          <t xml:space="preserve">Motorcycles</t>
        </is>
      </c>
      <c r="G7" s="19">
        <v>24</v>
      </c>
    </row>
    <row r="8">
      <c r="A8" s="13" t="inlineStr">
        <is>
          <t xml:space="preserve">Vehicle type</t>
        </is>
      </c>
      <c r="B8" s="6" t="inlineStr">
        <is>
          <t xml:space="preserve">Car or van</t>
        </is>
      </c>
      <c r="E8" s="4" t="inlineStr">
        <is>
          <t xml:space="preserve">Bicycles</t>
        </is>
      </c>
      <c r="G8" s="19">
        <v>20</v>
      </c>
    </row>
    <row r="9">
      <c r="A9" s="13" t="inlineStr">
        <is>
          <t xml:space="preserve">Registration</t>
        </is>
      </c>
      <c r="B9" s="6"/>
      <c r="E9" s="4" t="inlineStr">
        <is>
          <t xml:space="preserve">Threshold (business miles in the tax year)</t>
        </is>
      </c>
      <c r="G9" s="8">
        <v>10000</v>
      </c>
    </row>
    <row r="10" ht="30" customHeight="1">
      <c r="A10" s="5" t="inlineStr">
        <is>
          <t xml:space="preserve">Miles already claimed this tax year (cars and vans)</t>
        </is>
      </c>
      <c r="B10" s="8">
        <v>0</v>
      </c>
      <c r="E10" s="14" t="inlineStr">
        <is>
          <t xml:space="preserve">Source: GOV.UK approved mileage rates. Before 6 April 2026 the first rate was 45p.</t>
        </is>
      </c>
    </row>
    <row r="12" ht="32" customHeight="1">
      <c r="A12" s="3" t="inlineStr">
        <is>
          <t xml:space="preserve">Date</t>
        </is>
      </c>
      <c r="B12" s="3" t="inlineStr">
        <is>
          <t xml:space="preserve">From (postcode)</t>
        </is>
      </c>
      <c r="C12" s="3" t="inlineStr">
        <is>
          <t xml:space="preserve">To (postcode)</t>
        </is>
      </c>
      <c r="D12" s="3" t="inlineStr">
        <is>
          <t xml:space="preserve">Reason for the journey</t>
        </is>
      </c>
      <c r="E12" s="3" t="inlineStr">
        <is>
          <t xml:space="preserve">Business miles</t>
        </is>
      </c>
      <c r="F12" s="3" t="inlineStr">
        <is>
          <t xml:space="preserve">Miles at first rate</t>
        </is>
      </c>
      <c r="G12" s="3" t="inlineStr">
        <is>
          <t xml:space="preserve">Miles after threshold</t>
        </is>
      </c>
      <c r="H12" s="3" t="inlineStr">
        <is>
          <t xml:space="preserve">Amount</t>
        </is>
      </c>
    </row>
    <row r="13">
      <c r="A13" s="7"/>
      <c r="B13" s="6"/>
      <c r="C13" s="6"/>
      <c r="D13" s="6"/>
      <c r="E13" s="8"/>
      <c r="F13" s="11">
        <f>IF(E13="","",IF($B$8="Car or van",MAX(0,MIN(E13,$G$9-($B$10+SUM(E$13:E13)-E13))),E13))</f>
      </c>
      <c r="G13" s="11">
        <f>IF(E13="","",E13-F13)</f>
      </c>
      <c r="H13" s="9">
        <f>IF(E13="","",F13*IF($B$8="Motorcycle",$G$7,IF($B$8="Bicycle",$G$8,$G$5))/100+G13*$G$6/100)</f>
      </c>
    </row>
    <row r="14">
      <c r="A14" s="7"/>
      <c r="B14" s="6"/>
      <c r="C14" s="6"/>
      <c r="D14" s="6"/>
      <c r="E14" s="8"/>
      <c r="F14" s="11">
        <f>IF(E14="","",IF($B$8="Car or van",MAX(0,MIN(E14,$G$9-($B$10+SUM(E$13:E14)-E14))),E14))</f>
      </c>
      <c r="G14" s="11">
        <f>IF(E14="","",E14-F14)</f>
      </c>
      <c r="H14" s="9">
        <f>IF(E14="","",F14*IF($B$8="Motorcycle",$G$7,IF($B$8="Bicycle",$G$8,$G$5))/100+G14*$G$6/100)</f>
      </c>
    </row>
    <row r="15">
      <c r="A15" s="7"/>
      <c r="B15" s="6"/>
      <c r="C15" s="6"/>
      <c r="D15" s="6"/>
      <c r="E15" s="8"/>
      <c r="F15" s="11">
        <f>IF(E15="","",IF($B$8="Car or van",MAX(0,MIN(E15,$G$9-($B$10+SUM(E$13:E15)-E15))),E15))</f>
      </c>
      <c r="G15" s="11">
        <f>IF(E15="","",E15-F15)</f>
      </c>
      <c r="H15" s="9">
        <f>IF(E15="","",F15*IF($B$8="Motorcycle",$G$7,IF($B$8="Bicycle",$G$8,$G$5))/100+G15*$G$6/100)</f>
      </c>
    </row>
    <row r="16">
      <c r="A16" s="7"/>
      <c r="B16" s="6"/>
      <c r="C16" s="6"/>
      <c r="D16" s="6"/>
      <c r="E16" s="8"/>
      <c r="F16" s="11">
        <f>IF(E16="","",IF($B$8="Car or van",MAX(0,MIN(E16,$G$9-($B$10+SUM(E$13:E16)-E16))),E16))</f>
      </c>
      <c r="G16" s="11">
        <f>IF(E16="","",E16-F16)</f>
      </c>
      <c r="H16" s="9">
        <f>IF(E16="","",F16*IF($B$8="Motorcycle",$G$7,IF($B$8="Bicycle",$G$8,$G$5))/100+G16*$G$6/100)</f>
      </c>
    </row>
    <row r="17">
      <c r="A17" s="7"/>
      <c r="B17" s="6"/>
      <c r="C17" s="6"/>
      <c r="D17" s="6"/>
      <c r="E17" s="8"/>
      <c r="F17" s="11">
        <f>IF(E17="","",IF($B$8="Car or van",MAX(0,MIN(E17,$G$9-($B$10+SUM(E$13:E17)-E17))),E17))</f>
      </c>
      <c r="G17" s="11">
        <f>IF(E17="","",E17-F17)</f>
      </c>
      <c r="H17" s="9">
        <f>IF(E17="","",F17*IF($B$8="Motorcycle",$G$7,IF($B$8="Bicycle",$G$8,$G$5))/100+G17*$G$6/100)</f>
      </c>
    </row>
    <row r="18">
      <c r="A18" s="7"/>
      <c r="B18" s="6"/>
      <c r="C18" s="6"/>
      <c r="D18" s="6"/>
      <c r="E18" s="8"/>
      <c r="F18" s="11">
        <f>IF(E18="","",IF($B$8="Car or van",MAX(0,MIN(E18,$G$9-($B$10+SUM(E$13:E18)-E18))),E18))</f>
      </c>
      <c r="G18" s="11">
        <f>IF(E18="","",E18-F18)</f>
      </c>
      <c r="H18" s="9">
        <f>IF(E18="","",F18*IF($B$8="Motorcycle",$G$7,IF($B$8="Bicycle",$G$8,$G$5))/100+G18*$G$6/100)</f>
      </c>
    </row>
    <row r="19">
      <c r="A19" s="7"/>
      <c r="B19" s="6"/>
      <c r="C19" s="6"/>
      <c r="D19" s="6"/>
      <c r="E19" s="8"/>
      <c r="F19" s="11">
        <f>IF(E19="","",IF($B$8="Car or van",MAX(0,MIN(E19,$G$9-($B$10+SUM(E$13:E19)-E19))),E19))</f>
      </c>
      <c r="G19" s="11">
        <f>IF(E19="","",E19-F19)</f>
      </c>
      <c r="H19" s="9">
        <f>IF(E19="","",F19*IF($B$8="Motorcycle",$G$7,IF($B$8="Bicycle",$G$8,$G$5))/100+G19*$G$6/100)</f>
      </c>
    </row>
    <row r="20">
      <c r="A20" s="7"/>
      <c r="B20" s="6"/>
      <c r="C20" s="6"/>
      <c r="D20" s="6"/>
      <c r="E20" s="8"/>
      <c r="F20" s="11">
        <f>IF(E20="","",IF($B$8="Car or van",MAX(0,MIN(E20,$G$9-($B$10+SUM(E$13:E20)-E20))),E20))</f>
      </c>
      <c r="G20" s="11">
        <f>IF(E20="","",E20-F20)</f>
      </c>
      <c r="H20" s="9">
        <f>IF(E20="","",F20*IF($B$8="Motorcycle",$G$7,IF($B$8="Bicycle",$G$8,$G$5))/100+G20*$G$6/100)</f>
      </c>
    </row>
    <row r="21">
      <c r="A21" s="7"/>
      <c r="B21" s="6"/>
      <c r="C21" s="6"/>
      <c r="D21" s="6"/>
      <c r="E21" s="8"/>
      <c r="F21" s="11">
        <f>IF(E21="","",IF($B$8="Car or van",MAX(0,MIN(E21,$G$9-($B$10+SUM(E$13:E21)-E21))),E21))</f>
      </c>
      <c r="G21" s="11">
        <f>IF(E21="","",E21-F21)</f>
      </c>
      <c r="H21" s="9">
        <f>IF(E21="","",F21*IF($B$8="Motorcycle",$G$7,IF($B$8="Bicycle",$G$8,$G$5))/100+G21*$G$6/100)</f>
      </c>
    </row>
    <row r="22">
      <c r="A22" s="7"/>
      <c r="B22" s="6"/>
      <c r="C22" s="6"/>
      <c r="D22" s="6"/>
      <c r="E22" s="8"/>
      <c r="F22" s="11">
        <f>IF(E22="","",IF($B$8="Car or van",MAX(0,MIN(E22,$G$9-($B$10+SUM(E$13:E22)-E22))),E22))</f>
      </c>
      <c r="G22" s="11">
        <f>IF(E22="","",E22-F22)</f>
      </c>
      <c r="H22" s="9">
        <f>IF(E22="","",F22*IF($B$8="Motorcycle",$G$7,IF($B$8="Bicycle",$G$8,$G$5))/100+G22*$G$6/100)</f>
      </c>
    </row>
    <row r="23">
      <c r="A23" s="7"/>
      <c r="B23" s="6"/>
      <c r="C23" s="6"/>
      <c r="D23" s="6"/>
      <c r="E23" s="8"/>
      <c r="F23" s="11">
        <f>IF(E23="","",IF($B$8="Car or van",MAX(0,MIN(E23,$G$9-($B$10+SUM(E$13:E23)-E23))),E23))</f>
      </c>
      <c r="G23" s="11">
        <f>IF(E23="","",E23-F23)</f>
      </c>
      <c r="H23" s="9">
        <f>IF(E23="","",F23*IF($B$8="Motorcycle",$G$7,IF($B$8="Bicycle",$G$8,$G$5))/100+G23*$G$6/100)</f>
      </c>
    </row>
    <row r="24">
      <c r="A24" s="7"/>
      <c r="B24" s="6"/>
      <c r="C24" s="6"/>
      <c r="D24" s="6"/>
      <c r="E24" s="8"/>
      <c r="F24" s="11">
        <f>IF(E24="","",IF($B$8="Car or van",MAX(0,MIN(E24,$G$9-($B$10+SUM(E$13:E24)-E24))),E24))</f>
      </c>
      <c r="G24" s="11">
        <f>IF(E24="","",E24-F24)</f>
      </c>
      <c r="H24" s="9">
        <f>IF(E24="","",F24*IF($B$8="Motorcycle",$G$7,IF($B$8="Bicycle",$G$8,$G$5))/100+G24*$G$6/100)</f>
      </c>
    </row>
    <row r="25">
      <c r="A25" s="7"/>
      <c r="B25" s="6"/>
      <c r="C25" s="6"/>
      <c r="D25" s="6"/>
      <c r="E25" s="8"/>
      <c r="F25" s="11">
        <f>IF(E25="","",IF($B$8="Car or van",MAX(0,MIN(E25,$G$9-($B$10+SUM(E$13:E25)-E25))),E25))</f>
      </c>
      <c r="G25" s="11">
        <f>IF(E25="","",E25-F25)</f>
      </c>
      <c r="H25" s="9">
        <f>IF(E25="","",F25*IF($B$8="Motorcycle",$G$7,IF($B$8="Bicycle",$G$8,$G$5))/100+G25*$G$6/100)</f>
      </c>
    </row>
    <row r="26">
      <c r="A26" s="7"/>
      <c r="B26" s="6"/>
      <c r="C26" s="6"/>
      <c r="D26" s="6"/>
      <c r="E26" s="8"/>
      <c r="F26" s="11">
        <f>IF(E26="","",IF($B$8="Car or van",MAX(0,MIN(E26,$G$9-($B$10+SUM(E$13:E26)-E26))),E26))</f>
      </c>
      <c r="G26" s="11">
        <f>IF(E26="","",E26-F26)</f>
      </c>
      <c r="H26" s="9">
        <f>IF(E26="","",F26*IF($B$8="Motorcycle",$G$7,IF($B$8="Bicycle",$G$8,$G$5))/100+G26*$G$6/100)</f>
      </c>
    </row>
    <row r="27">
      <c r="A27" s="7"/>
      <c r="B27" s="6"/>
      <c r="C27" s="6"/>
      <c r="D27" s="6"/>
      <c r="E27" s="8"/>
      <c r="F27" s="11">
        <f>IF(E27="","",IF($B$8="Car or van",MAX(0,MIN(E27,$G$9-($B$10+SUM(E$13:E27)-E27))),E27))</f>
      </c>
      <c r="G27" s="11">
        <f>IF(E27="","",E27-F27)</f>
      </c>
      <c r="H27" s="9">
        <f>IF(E27="","",F27*IF($B$8="Motorcycle",$G$7,IF($B$8="Bicycle",$G$8,$G$5))/100+G27*$G$6/100)</f>
      </c>
    </row>
    <row r="28">
      <c r="A28" s="7"/>
      <c r="B28" s="6"/>
      <c r="C28" s="6"/>
      <c r="D28" s="6"/>
      <c r="E28" s="8"/>
      <c r="F28" s="11">
        <f>IF(E28="","",IF($B$8="Car or van",MAX(0,MIN(E28,$G$9-($B$10+SUM(E$13:E28)-E28))),E28))</f>
      </c>
      <c r="G28" s="11">
        <f>IF(E28="","",E28-F28)</f>
      </c>
      <c r="H28" s="9">
        <f>IF(E28="","",F28*IF($B$8="Motorcycle",$G$7,IF($B$8="Bicycle",$G$8,$G$5))/100+G28*$G$6/100)</f>
      </c>
    </row>
    <row r="29">
      <c r="A29" s="7"/>
      <c r="B29" s="6"/>
      <c r="C29" s="6"/>
      <c r="D29" s="6"/>
      <c r="E29" s="8"/>
      <c r="F29" s="11">
        <f>IF(E29="","",IF($B$8="Car or van",MAX(0,MIN(E29,$G$9-($B$10+SUM(E$13:E29)-E29))),E29))</f>
      </c>
      <c r="G29" s="11">
        <f>IF(E29="","",E29-F29)</f>
      </c>
      <c r="H29" s="9">
        <f>IF(E29="","",F29*IF($B$8="Motorcycle",$G$7,IF($B$8="Bicycle",$G$8,$G$5))/100+G29*$G$6/100)</f>
      </c>
    </row>
    <row r="30">
      <c r="A30" s="7"/>
      <c r="B30" s="6"/>
      <c r="C30" s="6"/>
      <c r="D30" s="6"/>
      <c r="E30" s="8"/>
      <c r="F30" s="11">
        <f>IF(E30="","",IF($B$8="Car or van",MAX(0,MIN(E30,$G$9-($B$10+SUM(E$13:E30)-E30))),E30))</f>
      </c>
      <c r="G30" s="11">
        <f>IF(E30="","",E30-F30)</f>
      </c>
      <c r="H30" s="9">
        <f>IF(E30="","",F30*IF($B$8="Motorcycle",$G$7,IF($B$8="Bicycle",$G$8,$G$5))/100+G30*$G$6/100)</f>
      </c>
    </row>
    <row r="31">
      <c r="A31" s="7"/>
      <c r="B31" s="6"/>
      <c r="C31" s="6"/>
      <c r="D31" s="6"/>
      <c r="E31" s="8"/>
      <c r="F31" s="11">
        <f>IF(E31="","",IF($B$8="Car or van",MAX(0,MIN(E31,$G$9-($B$10+SUM(E$13:E31)-E31))),E31))</f>
      </c>
      <c r="G31" s="11">
        <f>IF(E31="","",E31-F31)</f>
      </c>
      <c r="H31" s="9">
        <f>IF(E31="","",F31*IF($B$8="Motorcycle",$G$7,IF($B$8="Bicycle",$G$8,$G$5))/100+G31*$G$6/100)</f>
      </c>
    </row>
    <row r="32">
      <c r="A32" s="7"/>
      <c r="B32" s="6"/>
      <c r="C32" s="6"/>
      <c r="D32" s="6"/>
      <c r="E32" s="8"/>
      <c r="F32" s="11">
        <f>IF(E32="","",IF($B$8="Car or van",MAX(0,MIN(E32,$G$9-($B$10+SUM(E$13:E32)-E32))),E32))</f>
      </c>
      <c r="G32" s="11">
        <f>IF(E32="","",E32-F32)</f>
      </c>
      <c r="H32" s="9">
        <f>IF(E32="","",F32*IF($B$8="Motorcycle",$G$7,IF($B$8="Bicycle",$G$8,$G$5))/100+G32*$G$6/100)</f>
      </c>
    </row>
    <row r="33">
      <c r="A33" s="7"/>
      <c r="B33" s="6"/>
      <c r="C33" s="6"/>
      <c r="D33" s="6"/>
      <c r="E33" s="8"/>
      <c r="F33" s="11">
        <f>IF(E33="","",IF($B$8="Car or van",MAX(0,MIN(E33,$G$9-($B$10+SUM(E$13:E33)-E33))),E33))</f>
      </c>
      <c r="G33" s="11">
        <f>IF(E33="","",E33-F33)</f>
      </c>
      <c r="H33" s="9">
        <f>IF(E33="","",F33*IF($B$8="Motorcycle",$G$7,IF($B$8="Bicycle",$G$8,$G$5))/100+G33*$G$6/100)</f>
      </c>
    </row>
    <row r="34">
      <c r="A34" s="7"/>
      <c r="B34" s="6"/>
      <c r="C34" s="6"/>
      <c r="D34" s="6"/>
      <c r="E34" s="8"/>
      <c r="F34" s="11">
        <f>IF(E34="","",IF($B$8="Car or van",MAX(0,MIN(E34,$G$9-($B$10+SUM(E$13:E34)-E34))),E34))</f>
      </c>
      <c r="G34" s="11">
        <f>IF(E34="","",E34-F34)</f>
      </c>
      <c r="H34" s="9">
        <f>IF(E34="","",F34*IF($B$8="Motorcycle",$G$7,IF($B$8="Bicycle",$G$8,$G$5))/100+G34*$G$6/100)</f>
      </c>
    </row>
    <row r="35">
      <c r="A35" s="7"/>
      <c r="B35" s="6"/>
      <c r="C35" s="6"/>
      <c r="D35" s="6"/>
      <c r="E35" s="8"/>
      <c r="F35" s="11">
        <f>IF(E35="","",IF($B$8="Car or van",MAX(0,MIN(E35,$G$9-($B$10+SUM(E$13:E35)-E35))),E35))</f>
      </c>
      <c r="G35" s="11">
        <f>IF(E35="","",E35-F35)</f>
      </c>
      <c r="H35" s="9">
        <f>IF(E35="","",F35*IF($B$8="Motorcycle",$G$7,IF($B$8="Bicycle",$G$8,$G$5))/100+G35*$G$6/100)</f>
      </c>
    </row>
    <row r="36">
      <c r="A36" s="7"/>
      <c r="B36" s="6"/>
      <c r="C36" s="6"/>
      <c r="D36" s="6"/>
      <c r="E36" s="8"/>
      <c r="F36" s="11">
        <f>IF(E36="","",IF($B$8="Car or van",MAX(0,MIN(E36,$G$9-($B$10+SUM(E$13:E36)-E36))),E36))</f>
      </c>
      <c r="G36" s="11">
        <f>IF(E36="","",E36-F36)</f>
      </c>
      <c r="H36" s="9">
        <f>IF(E36="","",F36*IF($B$8="Motorcycle",$G$7,IF($B$8="Bicycle",$G$8,$G$5))/100+G36*$G$6/100)</f>
      </c>
    </row>
    <row r="37">
      <c r="A37" s="7"/>
      <c r="B37" s="6"/>
      <c r="C37" s="6"/>
      <c r="D37" s="6"/>
      <c r="E37" s="8"/>
      <c r="F37" s="11">
        <f>IF(E37="","",IF($B$8="Car or van",MAX(0,MIN(E37,$G$9-($B$10+SUM(E$13:E37)-E37))),E37))</f>
      </c>
      <c r="G37" s="11">
        <f>IF(E37="","",E37-F37)</f>
      </c>
      <c r="H37" s="9">
        <f>IF(E37="","",F37*IF($B$8="Motorcycle",$G$7,IF($B$8="Bicycle",$G$8,$G$5))/100+G37*$G$6/100)</f>
      </c>
    </row>
    <row r="38">
      <c r="A38" s="7"/>
      <c r="B38" s="6"/>
      <c r="C38" s="6"/>
      <c r="D38" s="6"/>
      <c r="E38" s="8"/>
      <c r="F38" s="11">
        <f>IF(E38="","",IF($B$8="Car or van",MAX(0,MIN(E38,$G$9-($B$10+SUM(E$13:E38)-E38))),E38))</f>
      </c>
      <c r="G38" s="11">
        <f>IF(E38="","",E38-F38)</f>
      </c>
      <c r="H38" s="9">
        <f>IF(E38="","",F38*IF($B$8="Motorcycle",$G$7,IF($B$8="Bicycle",$G$8,$G$5))/100+G38*$G$6/100)</f>
      </c>
    </row>
    <row r="39">
      <c r="A39" s="7"/>
      <c r="B39" s="6"/>
      <c r="C39" s="6"/>
      <c r="D39" s="6"/>
      <c r="E39" s="8"/>
      <c r="F39" s="11">
        <f>IF(E39="","",IF($B$8="Car or van",MAX(0,MIN(E39,$G$9-($B$10+SUM(E$13:E39)-E39))),E39))</f>
      </c>
      <c r="G39" s="11">
        <f>IF(E39="","",E39-F39)</f>
      </c>
      <c r="H39" s="9">
        <f>IF(E39="","",F39*IF($B$8="Motorcycle",$G$7,IF($B$8="Bicycle",$G$8,$G$5))/100+G39*$G$6/100)</f>
      </c>
    </row>
    <row r="40">
      <c r="A40" s="7"/>
      <c r="B40" s="6"/>
      <c r="C40" s="6"/>
      <c r="D40" s="6"/>
      <c r="E40" s="8"/>
      <c r="F40" s="11">
        <f>IF(E40="","",IF($B$8="Car or van",MAX(0,MIN(E40,$G$9-($B$10+SUM(E$13:E40)-E40))),E40))</f>
      </c>
      <c r="G40" s="11">
        <f>IF(E40="","",E40-F40)</f>
      </c>
      <c r="H40" s="9">
        <f>IF(E40="","",F40*IF($B$8="Motorcycle",$G$7,IF($B$8="Bicycle",$G$8,$G$5))/100+G40*$G$6/100)</f>
      </c>
    </row>
    <row r="41">
      <c r="A41" s="7"/>
      <c r="B41" s="6"/>
      <c r="C41" s="6"/>
      <c r="D41" s="6"/>
      <c r="E41" s="8"/>
      <c r="F41" s="11">
        <f>IF(E41="","",IF($B$8="Car or van",MAX(0,MIN(E41,$G$9-($B$10+SUM(E$13:E41)-E41))),E41))</f>
      </c>
      <c r="G41" s="11">
        <f>IF(E41="","",E41-F41)</f>
      </c>
      <c r="H41" s="9">
        <f>IF(E41="","",F41*IF($B$8="Motorcycle",$G$7,IF($B$8="Bicycle",$G$8,$G$5))/100+G41*$G$6/100)</f>
      </c>
    </row>
    <row r="42">
      <c r="A42" s="7"/>
      <c r="B42" s="6"/>
      <c r="C42" s="6"/>
      <c r="D42" s="6"/>
      <c r="E42" s="8"/>
      <c r="F42" s="11">
        <f>IF(E42="","",IF($B$8="Car or van",MAX(0,MIN(E42,$G$9-($B$10+SUM(E$13:E42)-E42))),E42))</f>
      </c>
      <c r="G42" s="11">
        <f>IF(E42="","",E42-F42)</f>
      </c>
      <c r="H42" s="9">
        <f>IF(E42="","",F42*IF($B$8="Motorcycle",$G$7,IF($B$8="Bicycle",$G$8,$G$5))/100+G42*$G$6/100)</f>
      </c>
    </row>
    <row r="43">
      <c r="A43" s="7"/>
      <c r="B43" s="6"/>
      <c r="C43" s="6"/>
      <c r="D43" s="6"/>
      <c r="E43" s="8"/>
      <c r="F43" s="11">
        <f>IF(E43="","",IF($B$8="Car or van",MAX(0,MIN(E43,$G$9-($B$10+SUM(E$13:E43)-E43))),E43))</f>
      </c>
      <c r="G43" s="11">
        <f>IF(E43="","",E43-F43)</f>
      </c>
      <c r="H43" s="9">
        <f>IF(E43="","",F43*IF($B$8="Motorcycle",$G$7,IF($B$8="Bicycle",$G$8,$G$5))/100+G43*$G$6/100)</f>
      </c>
    </row>
    <row r="44">
      <c r="A44" s="7"/>
      <c r="B44" s="6"/>
      <c r="C44" s="6"/>
      <c r="D44" s="6"/>
      <c r="E44" s="8"/>
      <c r="F44" s="11">
        <f>IF(E44="","",IF($B$8="Car or van",MAX(0,MIN(E44,$G$9-($B$10+SUM(E$13:E44)-E44))),E44))</f>
      </c>
      <c r="G44" s="11">
        <f>IF(E44="","",E44-F44)</f>
      </c>
      <c r="H44" s="9">
        <f>IF(E44="","",F44*IF($B$8="Motorcycle",$G$7,IF($B$8="Bicycle",$G$8,$G$5))/100+G44*$G$6/100)</f>
      </c>
    </row>
    <row r="45">
      <c r="A45" s="7"/>
      <c r="B45" s="6"/>
      <c r="C45" s="6"/>
      <c r="D45" s="6"/>
      <c r="E45" s="8"/>
      <c r="F45" s="11">
        <f>IF(E45="","",IF($B$8="Car or van",MAX(0,MIN(E45,$G$9-($B$10+SUM(E$13:E45)-E45))),E45))</f>
      </c>
      <c r="G45" s="11">
        <f>IF(E45="","",E45-F45)</f>
      </c>
      <c r="H45" s="9">
        <f>IF(E45="","",F45*IF($B$8="Motorcycle",$G$7,IF($B$8="Bicycle",$G$8,$G$5))/100+G45*$G$6/100)</f>
      </c>
    </row>
    <row r="46">
      <c r="A46" s="7"/>
      <c r="B46" s="6"/>
      <c r="C46" s="6"/>
      <c r="D46" s="6"/>
      <c r="E46" s="8"/>
      <c r="F46" s="11">
        <f>IF(E46="","",IF($B$8="Car or van",MAX(0,MIN(E46,$G$9-($B$10+SUM(E$13:E46)-E46))),E46))</f>
      </c>
      <c r="G46" s="11">
        <f>IF(E46="","",E46-F46)</f>
      </c>
      <c r="H46" s="9">
        <f>IF(E46="","",F46*IF($B$8="Motorcycle",$G$7,IF($B$8="Bicycle",$G$8,$G$5))/100+G46*$G$6/100)</f>
      </c>
    </row>
    <row r="47">
      <c r="A47" s="7"/>
      <c r="B47" s="6"/>
      <c r="C47" s="6"/>
      <c r="D47" s="6"/>
      <c r="E47" s="8"/>
      <c r="F47" s="11">
        <f>IF(E47="","",IF($B$8="Car or van",MAX(0,MIN(E47,$G$9-($B$10+SUM(E$13:E47)-E47))),E47))</f>
      </c>
      <c r="G47" s="11">
        <f>IF(E47="","",E47-F47)</f>
      </c>
      <c r="H47" s="9">
        <f>IF(E47="","",F47*IF($B$8="Motorcycle",$G$7,IF($B$8="Bicycle",$G$8,$G$5))/100+G47*$G$6/100)</f>
      </c>
    </row>
    <row r="48">
      <c r="A48" s="7"/>
      <c r="B48" s="6"/>
      <c r="C48" s="6"/>
      <c r="D48" s="6"/>
      <c r="E48" s="8"/>
      <c r="F48" s="11">
        <f>IF(E48="","",IF($B$8="Car or van",MAX(0,MIN(E48,$G$9-($B$10+SUM(E$13:E48)-E48))),E48))</f>
      </c>
      <c r="G48" s="11">
        <f>IF(E48="","",E48-F48)</f>
      </c>
      <c r="H48" s="9">
        <f>IF(E48="","",F48*IF($B$8="Motorcycle",$G$7,IF($B$8="Bicycle",$G$8,$G$5))/100+G48*$G$6/100)</f>
      </c>
    </row>
    <row r="49">
      <c r="A49" s="7"/>
      <c r="B49" s="6"/>
      <c r="C49" s="6"/>
      <c r="D49" s="6"/>
      <c r="E49" s="8"/>
      <c r="F49" s="11">
        <f>IF(E49="","",IF($B$8="Car or van",MAX(0,MIN(E49,$G$9-($B$10+SUM(E$13:E49)-E49))),E49))</f>
      </c>
      <c r="G49" s="11">
        <f>IF(E49="","",E49-F49)</f>
      </c>
      <c r="H49" s="9">
        <f>IF(E49="","",F49*IF($B$8="Motorcycle",$G$7,IF($B$8="Bicycle",$G$8,$G$5))/100+G49*$G$6/100)</f>
      </c>
    </row>
    <row r="50">
      <c r="A50" s="7"/>
      <c r="B50" s="6"/>
      <c r="C50" s="6"/>
      <c r="D50" s="6"/>
      <c r="E50" s="8"/>
      <c r="F50" s="11">
        <f>IF(E50="","",IF($B$8="Car or van",MAX(0,MIN(E50,$G$9-($B$10+SUM(E$13:E50)-E50))),E50))</f>
      </c>
      <c r="G50" s="11">
        <f>IF(E50="","",E50-F50)</f>
      </c>
      <c r="H50" s="9">
        <f>IF(E50="","",F50*IF($B$8="Motorcycle",$G$7,IF($B$8="Bicycle",$G$8,$G$5))/100+G50*$G$6/100)</f>
      </c>
    </row>
    <row r="51">
      <c r="A51" s="7"/>
      <c r="B51" s="6"/>
      <c r="C51" s="6"/>
      <c r="D51" s="6"/>
      <c r="E51" s="8"/>
      <c r="F51" s="11">
        <f>IF(E51="","",IF($B$8="Car or van",MAX(0,MIN(E51,$G$9-($B$10+SUM(E$13:E51)-E51))),E51))</f>
      </c>
      <c r="G51" s="11">
        <f>IF(E51="","",E51-F51)</f>
      </c>
      <c r="H51" s="9">
        <f>IF(E51="","",F51*IF($B$8="Motorcycle",$G$7,IF($B$8="Bicycle",$G$8,$G$5))/100+G51*$G$6/100)</f>
      </c>
    </row>
    <row r="52">
      <c r="A52" s="7"/>
      <c r="B52" s="6"/>
      <c r="C52" s="6"/>
      <c r="D52" s="6"/>
      <c r="E52" s="8"/>
      <c r="F52" s="11">
        <f>IF(E52="","",IF($B$8="Car or van",MAX(0,MIN(E52,$G$9-($B$10+SUM(E$13:E52)-E52))),E52))</f>
      </c>
      <c r="G52" s="11">
        <f>IF(E52="","",E52-F52)</f>
      </c>
      <c r="H52" s="9">
        <f>IF(E52="","",F52*IF($B$8="Motorcycle",$G$7,IF($B$8="Bicycle",$G$8,$G$5))/100+G52*$G$6/100)</f>
      </c>
    </row>
    <row r="53">
      <c r="A53" s="7"/>
      <c r="B53" s="6"/>
      <c r="C53" s="6"/>
      <c r="D53" s="6"/>
      <c r="E53" s="8"/>
      <c r="F53" s="11">
        <f>IF(E53="","",IF($B$8="Car or van",MAX(0,MIN(E53,$G$9-($B$10+SUM(E$13:E53)-E53))),E53))</f>
      </c>
      <c r="G53" s="11">
        <f>IF(E53="","",E53-F53)</f>
      </c>
      <c r="H53" s="9">
        <f>IF(E53="","",F53*IF($B$8="Motorcycle",$G$7,IF($B$8="Bicycle",$G$8,$G$5))/100+G53*$G$6/100)</f>
      </c>
    </row>
    <row r="54">
      <c r="A54" s="7"/>
      <c r="B54" s="6"/>
      <c r="C54" s="6"/>
      <c r="D54" s="6"/>
      <c r="E54" s="8"/>
      <c r="F54" s="11">
        <f>IF(E54="","",IF($B$8="Car or van",MAX(0,MIN(E54,$G$9-($B$10+SUM(E$13:E54)-E54))),E54))</f>
      </c>
      <c r="G54" s="11">
        <f>IF(E54="","",E54-F54)</f>
      </c>
      <c r="H54" s="9">
        <f>IF(E54="","",F54*IF($B$8="Motorcycle",$G$7,IF($B$8="Bicycle",$G$8,$G$5))/100+G54*$G$6/100)</f>
      </c>
    </row>
    <row r="55">
      <c r="A55" s="7"/>
      <c r="B55" s="6"/>
      <c r="C55" s="6"/>
      <c r="D55" s="6"/>
      <c r="E55" s="8"/>
      <c r="F55" s="11">
        <f>IF(E55="","",IF($B$8="Car or van",MAX(0,MIN(E55,$G$9-($B$10+SUM(E$13:E55)-E55))),E55))</f>
      </c>
      <c r="G55" s="11">
        <f>IF(E55="","",E55-F55)</f>
      </c>
      <c r="H55" s="9">
        <f>IF(E55="","",F55*IF($B$8="Motorcycle",$G$7,IF($B$8="Bicycle",$G$8,$G$5))/100+G55*$G$6/100)</f>
      </c>
    </row>
    <row r="56">
      <c r="A56" s="7"/>
      <c r="B56" s="6"/>
      <c r="C56" s="6"/>
      <c r="D56" s="6"/>
      <c r="E56" s="8"/>
      <c r="F56" s="11">
        <f>IF(E56="","",IF($B$8="Car or van",MAX(0,MIN(E56,$G$9-($B$10+SUM(E$13:E56)-E56))),E56))</f>
      </c>
      <c r="G56" s="11">
        <f>IF(E56="","",E56-F56)</f>
      </c>
      <c r="H56" s="9">
        <f>IF(E56="","",F56*IF($B$8="Motorcycle",$G$7,IF($B$8="Bicycle",$G$8,$G$5))/100+G56*$G$6/100)</f>
      </c>
    </row>
    <row r="57">
      <c r="A57" s="7"/>
      <c r="B57" s="6"/>
      <c r="C57" s="6"/>
      <c r="D57" s="6"/>
      <c r="E57" s="8"/>
      <c r="F57" s="11">
        <f>IF(E57="","",IF($B$8="Car or van",MAX(0,MIN(E57,$G$9-($B$10+SUM(E$13:E57)-E57))),E57))</f>
      </c>
      <c r="G57" s="11">
        <f>IF(E57="","",E57-F57)</f>
      </c>
      <c r="H57" s="9">
        <f>IF(E57="","",F57*IF($B$8="Motorcycle",$G$7,IF($B$8="Bicycle",$G$8,$G$5))/100+G57*$G$6/100)</f>
      </c>
    </row>
    <row r="58">
      <c r="A58" s="7"/>
      <c r="B58" s="6"/>
      <c r="C58" s="6"/>
      <c r="D58" s="6"/>
      <c r="E58" s="8"/>
      <c r="F58" s="11">
        <f>IF(E58="","",IF($B$8="Car or van",MAX(0,MIN(E58,$G$9-($B$10+SUM(E$13:E58)-E58))),E58))</f>
      </c>
      <c r="G58" s="11">
        <f>IF(E58="","",E58-F58)</f>
      </c>
      <c r="H58" s="9">
        <f>IF(E58="","",F58*IF($B$8="Motorcycle",$G$7,IF($B$8="Bicycle",$G$8,$G$5))/100+G58*$G$6/100)</f>
      </c>
    </row>
    <row r="59">
      <c r="A59" s="7"/>
      <c r="B59" s="6"/>
      <c r="C59" s="6"/>
      <c r="D59" s="6"/>
      <c r="E59" s="8"/>
      <c r="F59" s="11">
        <f>IF(E59="","",IF($B$8="Car or van",MAX(0,MIN(E59,$G$9-($B$10+SUM(E$13:E59)-E59))),E59))</f>
      </c>
      <c r="G59" s="11">
        <f>IF(E59="","",E59-F59)</f>
      </c>
      <c r="H59" s="9">
        <f>IF(E59="","",F59*IF($B$8="Motorcycle",$G$7,IF($B$8="Bicycle",$G$8,$G$5))/100+G59*$G$6/100)</f>
      </c>
    </row>
    <row r="60">
      <c r="A60" s="7"/>
      <c r="B60" s="6"/>
      <c r="C60" s="6"/>
      <c r="D60" s="6"/>
      <c r="E60" s="8"/>
      <c r="F60" s="11">
        <f>IF(E60="","",IF($B$8="Car or van",MAX(0,MIN(E60,$G$9-($B$10+SUM(E$13:E60)-E60))),E60))</f>
      </c>
      <c r="G60" s="11">
        <f>IF(E60="","",E60-F60)</f>
      </c>
      <c r="H60" s="9">
        <f>IF(E60="","",F60*IF($B$8="Motorcycle",$G$7,IF($B$8="Bicycle",$G$8,$G$5))/100+G60*$G$6/100)</f>
      </c>
    </row>
    <row r="61">
      <c r="A61" s="7"/>
      <c r="B61" s="6"/>
      <c r="C61" s="6"/>
      <c r="D61" s="6"/>
      <c r="E61" s="8"/>
      <c r="F61" s="11">
        <f>IF(E61="","",IF($B$8="Car or van",MAX(0,MIN(E61,$G$9-($B$10+SUM(E$13:E61)-E61))),E61))</f>
      </c>
      <c r="G61" s="11">
        <f>IF(E61="","",E61-F61)</f>
      </c>
      <c r="H61" s="9">
        <f>IF(E61="","",F61*IF($B$8="Motorcycle",$G$7,IF($B$8="Bicycle",$G$8,$G$5))/100+G61*$G$6/100)</f>
      </c>
    </row>
    <row r="62">
      <c r="A62" s="7"/>
      <c r="B62" s="6"/>
      <c r="C62" s="6"/>
      <c r="D62" s="6"/>
      <c r="E62" s="8"/>
      <c r="F62" s="11">
        <f>IF(E62="","",IF($B$8="Car or van",MAX(0,MIN(E62,$G$9-($B$10+SUM(E$13:E62)-E62))),E62))</f>
      </c>
      <c r="G62" s="11">
        <f>IF(E62="","",E62-F62)</f>
      </c>
      <c r="H62" s="9">
        <f>IF(E62="","",F62*IF($B$8="Motorcycle",$G$7,IF($B$8="Bicycle",$G$8,$G$5))/100+G62*$G$6/100)</f>
      </c>
    </row>
    <row r="64">
      <c r="D64" s="13" t="inlineStr">
        <is>
          <t xml:space="preserve">Totals</t>
        </is>
      </c>
      <c r="E64" s="12">
        <f>SUM(E13:E62)</f>
      </c>
      <c r="F64" s="12">
        <f>SUM(F13:F62)</f>
      </c>
      <c r="G64" s="12">
        <f>SUM(G13:G62)</f>
      </c>
      <c r="H64" s="10">
        <f>ROUND(F64*IF($B$8="Motorcycle",$G$7,IF($B$8="Bicycle",$G$8,$G$5))/100,2)+ROUND(G64*$G$6/100,2)</f>
      </c>
    </row>
    <row r="65">
      <c r="A65" s="14" t="inlineStr">
        <is>
          <t xml:space="preserve">Total to claim: each rate band is rounded once to the nearest penny.</t>
        </is>
      </c>
    </row>
    <row r="67">
      <c r="A67" s="13" t="inlineStr">
        <is>
          <t xml:space="preserve">Declaration</t>
        </is>
      </c>
    </row>
    <row r="68" ht="30" customHeight="1">
      <c r="A68" s="5" t="inlineStr">
        <is>
          <t xml:space="preserve">I confirm these journeys were made for business, aren't ordinary commuting or private travel, and haven't been claimed before.</t>
        </is>
      </c>
    </row>
    <row r="70">
      <c r="A70" s="13" t="inlineStr">
        <is>
          <t xml:space="preserve">Signed</t>
        </is>
      </c>
      <c r="B70" s="6"/>
      <c r="E70" s="13" t="inlineStr">
        <is>
          <t xml:space="preserve">Date</t>
        </is>
      </c>
      <c r="F70" s="7"/>
    </row>
    <row r="72">
      <c r="A72" s="13" t="inlineStr">
        <is>
          <t xml:space="preserve">Approved by</t>
        </is>
      </c>
      <c r="B72" s="6"/>
      <c r="E72" s="13" t="inlineStr">
        <is>
          <t xml:space="preserve">Date</t>
        </is>
      </c>
      <c r="F72" s="7"/>
    </row>
  </sheetData>
  <mergeCells count="18">
    <mergeCell ref="A2:H2"/>
    <mergeCell ref="B4:C4"/>
    <mergeCell ref="B5:C5"/>
    <mergeCell ref="B6:C6"/>
    <mergeCell ref="B7:C7"/>
    <mergeCell ref="B8:C8"/>
    <mergeCell ref="B9:C9"/>
    <mergeCell ref="B10:C10"/>
    <mergeCell ref="E5:F5"/>
    <mergeCell ref="E6:F6"/>
    <mergeCell ref="E7:F7"/>
    <mergeCell ref="E8:F8"/>
    <mergeCell ref="E9:F9"/>
    <mergeCell ref="E10:H10"/>
    <mergeCell ref="A65:H65"/>
    <mergeCell ref="A68:H68"/>
    <mergeCell ref="B70:D70"/>
    <mergeCell ref="B72:D72"/>
  </mergeCells>
  <dataValidations count="1">
    <dataValidation type="list" allowBlank="1" showErrorMessage="1" sqref="B8">
      <formula1>"Car or van,Motorcycle,Bicycle"</formula1>
    </dataValidation>
  </dataValidations>
  <pageMargins left="0.5" right="0.5" top="0.6" bottom="0.6" header="0.3" footer="0.3"/>
  <pageSetup paperSize="9"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pane ySplit="12" topLeftCell="A13" activePane="bottomLeft" state="frozen"/>
    </sheetView>
  </sheetViews>
  <sheetFormatPr defaultRowHeight="15"/>
  <cols>
    <col min="1" max="1" width="13" customWidth="1"/>
    <col min="2" max="2" width="15" customWidth="1"/>
    <col min="3" max="3" width="15" customWidth="1"/>
    <col min="4" max="4" width="40" customWidth="1"/>
    <col min="5" max="5" width="14" customWidth="1"/>
    <col min="6" max="6" width="15" customWidth="1"/>
    <col min="7" max="7" width="15" customWidth="1"/>
    <col min="8" max="8" width="14" customWidth="1"/>
  </cols>
  <sheetData>
    <row r="1">
      <c r="A1" s="1" t="inlineStr">
        <is>
          <t xml:space="preserve">Mileage claim form (example)</t>
        </is>
      </c>
    </row>
    <row r="2" ht="32" customHeight="1">
      <c r="A2" s="2" t="inlineStr">
        <is>
          <t xml:space="preserve">For business journeys in your own car, van, motorcycle or bicycle. Fill in the white cells; shaded cells calculate themselves. Everything on this sheet is sample data.</t>
        </is>
      </c>
    </row>
    <row r="4">
      <c r="A4" s="13" t="inlineStr">
        <is>
          <t xml:space="preserve">Name</t>
        </is>
      </c>
      <c r="B4" s="15" t="inlineStr">
        <is>
          <t xml:space="preserve">Sam Example (sample)</t>
        </is>
      </c>
      <c r="E4" s="13" t="inlineStr">
        <is>
          <t xml:space="preserve">Rates for 2026 to 2027 (pence a mile)</t>
        </is>
      </c>
    </row>
    <row r="5">
      <c r="A5" s="13" t="inlineStr">
        <is>
          <t xml:space="preserve">Employer</t>
        </is>
      </c>
      <c r="B5" s="15" t="inlineStr">
        <is>
          <t xml:space="preserve">Example Surveying Ltd (sample)</t>
        </is>
      </c>
      <c r="E5" s="4" t="inlineStr">
        <is>
          <t xml:space="preserve">Cars and vans, first miles</t>
        </is>
      </c>
      <c r="G5" s="19">
        <v>55</v>
      </c>
    </row>
    <row r="6">
      <c r="A6" s="13" t="inlineStr">
        <is>
          <t xml:space="preserve">Period from</t>
        </is>
      </c>
      <c r="B6" s="16">
        <v>46296</v>
      </c>
      <c r="E6" s="4" t="inlineStr">
        <is>
          <t xml:space="preserve">Cars and vans, after threshold</t>
        </is>
      </c>
      <c r="G6" s="19">
        <v>25</v>
      </c>
    </row>
    <row r="7">
      <c r="A7" s="13" t="inlineStr">
        <is>
          <t xml:space="preserve">Period to</t>
        </is>
      </c>
      <c r="B7" s="16">
        <v>46326</v>
      </c>
      <c r="E7" s="4" t="inlineStr">
        <is>
          <t xml:space="preserve">Motorcycles</t>
        </is>
      </c>
      <c r="G7" s="19">
        <v>24</v>
      </c>
    </row>
    <row r="8">
      <c r="A8" s="13" t="inlineStr">
        <is>
          <t xml:space="preserve">Vehicle type</t>
        </is>
      </c>
      <c r="B8" s="15" t="inlineStr">
        <is>
          <t xml:space="preserve">Car or van</t>
        </is>
      </c>
      <c r="E8" s="4" t="inlineStr">
        <is>
          <t xml:space="preserve">Bicycles</t>
        </is>
      </c>
      <c r="G8" s="19">
        <v>20</v>
      </c>
    </row>
    <row r="9">
      <c r="A9" s="13" t="inlineStr">
        <is>
          <t xml:space="preserve">Registration</t>
        </is>
      </c>
      <c r="B9" s="15" t="inlineStr">
        <is>
          <t xml:space="preserve">EX26 MPL</t>
        </is>
      </c>
      <c r="E9" s="4" t="inlineStr">
        <is>
          <t xml:space="preserve">Threshold (business miles in the tax year)</t>
        </is>
      </c>
      <c r="G9" s="8">
        <v>10000</v>
      </c>
    </row>
    <row r="10" ht="30" customHeight="1">
      <c r="A10" s="5" t="inlineStr">
        <is>
          <t xml:space="preserve">Miles already claimed this tax year (cars and vans)</t>
        </is>
      </c>
      <c r="B10" s="17">
        <v>9950</v>
      </c>
      <c r="E10" s="14" t="inlineStr">
        <is>
          <t xml:space="preserve">Source: GOV.UK approved mileage rates. Before 6 April 2026 the first rate was 45p.</t>
        </is>
      </c>
    </row>
    <row r="12" ht="32" customHeight="1">
      <c r="A12" s="3" t="inlineStr">
        <is>
          <t xml:space="preserve">Date</t>
        </is>
      </c>
      <c r="B12" s="3" t="inlineStr">
        <is>
          <t xml:space="preserve">From (postcode)</t>
        </is>
      </c>
      <c r="C12" s="3" t="inlineStr">
        <is>
          <t xml:space="preserve">To (postcode)</t>
        </is>
      </c>
      <c r="D12" s="3" t="inlineStr">
        <is>
          <t xml:space="preserve">Reason for the journey</t>
        </is>
      </c>
      <c r="E12" s="3" t="inlineStr">
        <is>
          <t xml:space="preserve">Business miles</t>
        </is>
      </c>
      <c r="F12" s="3" t="inlineStr">
        <is>
          <t xml:space="preserve">Miles at first rate</t>
        </is>
      </c>
      <c r="G12" s="3" t="inlineStr">
        <is>
          <t xml:space="preserve">Miles after threshold</t>
        </is>
      </c>
      <c r="H12" s="3" t="inlineStr">
        <is>
          <t xml:space="preserve">Amount</t>
        </is>
      </c>
    </row>
    <row r="13">
      <c r="A13" s="16">
        <v>46297</v>
      </c>
      <c r="B13" s="15" t="inlineStr">
        <is>
          <t xml:space="preserve">G2</t>
        </is>
      </c>
      <c r="C13" s="15" t="inlineStr">
        <is>
          <t xml:space="preserve">G71</t>
        </is>
      </c>
      <c r="D13" s="15" t="inlineStr">
        <is>
          <t xml:space="preserve">Site survey for Bothwell client</t>
        </is>
      </c>
      <c r="E13" s="17">
        <v>13.0</v>
      </c>
      <c r="F13" s="11">
        <f>IF(E13="","",IF($B$8="Car or van",MAX(0,MIN(E13,$G$9-($B$10+SUM(E$13:E13)-E13))),E13))</f>
        <v>13.0</v>
      </c>
      <c r="G13" s="11">
        <f>IF(E13="","",E13-F13)</f>
        <v>0.0</v>
      </c>
      <c r="H13" s="9">
        <f>IF(E13="","",F13*IF($B$8="Motorcycle",$G$7,IF($B$8="Bicycle",$G$8,$G$5))/100+G13*$G$6/100)</f>
        <v>7.15</v>
      </c>
    </row>
    <row r="14">
      <c r="A14" s="16">
        <v>46297</v>
      </c>
      <c r="B14" s="15" t="inlineStr">
        <is>
          <t xml:space="preserve">G71</t>
        </is>
      </c>
      <c r="C14" s="15" t="inlineStr">
        <is>
          <t xml:space="preserve">G2</t>
        </is>
      </c>
      <c r="D14" s="15" t="inlineStr">
        <is>
          <t xml:space="preserve">Return from site survey</t>
        </is>
      </c>
      <c r="E14" s="17">
        <v>13.0</v>
      </c>
      <c r="F14" s="11">
        <f>IF(E14="","",IF($B$8="Car or van",MAX(0,MIN(E14,$G$9-($B$10+SUM(E$13:E14)-E14))),E14))</f>
        <v>13.0</v>
      </c>
      <c r="G14" s="11">
        <f>IF(E14="","",E14-F14)</f>
        <v>0.0</v>
      </c>
      <c r="H14" s="9">
        <f>IF(E14="","",F14*IF($B$8="Motorcycle",$G$7,IF($B$8="Bicycle",$G$8,$G$5))/100+G14*$G$6/100)</f>
        <v>7.15</v>
      </c>
    </row>
    <row r="15">
      <c r="A15" s="16">
        <v>46304</v>
      </c>
      <c r="B15" s="15" t="inlineStr">
        <is>
          <t xml:space="preserve">ML3</t>
        </is>
      </c>
      <c r="C15" s="15" t="inlineStr">
        <is>
          <t xml:space="preserve">EH1</t>
        </is>
      </c>
      <c r="D15" s="15" t="inlineStr">
        <is>
          <t xml:space="preserve">Client meeting, Edinburgh</t>
        </is>
      </c>
      <c r="E15" s="17">
        <v>41.2</v>
      </c>
      <c r="F15" s="11">
        <f>IF(E15="","",IF($B$8="Car or van",MAX(0,MIN(E15,$G$9-($B$10+SUM(E$13:E15)-E15))),E15))</f>
        <v>24.0</v>
      </c>
      <c r="G15" s="11">
        <f>IF(E15="","",E15-F15)</f>
        <v>17.2</v>
      </c>
      <c r="H15" s="9">
        <f>IF(E15="","",F15*IF($B$8="Motorcycle",$G$7,IF($B$8="Bicycle",$G$8,$G$5))/100+G15*$G$6/100)</f>
        <v>17.5</v>
      </c>
    </row>
    <row r="16">
      <c r="A16" s="16">
        <v>46304</v>
      </c>
      <c r="B16" s="15" t="inlineStr">
        <is>
          <t xml:space="preserve">EH1</t>
        </is>
      </c>
      <c r="C16" s="15" t="inlineStr">
        <is>
          <t xml:space="preserve">ML3</t>
        </is>
      </c>
      <c r="D16" s="15" t="inlineStr">
        <is>
          <t xml:space="preserve">Return from client meeting</t>
        </is>
      </c>
      <c r="E16" s="17">
        <v>41.2</v>
      </c>
      <c r="F16" s="11">
        <f>IF(E16="","",IF($B$8="Car or van",MAX(0,MIN(E16,$G$9-($B$10+SUM(E$13:E16)-E16))),E16))</f>
        <v>0.0</v>
      </c>
      <c r="G16" s="11">
        <f>IF(E16="","",E16-F16)</f>
        <v>41.2</v>
      </c>
      <c r="H16" s="9">
        <f>IF(E16="","",F16*IF($B$8="Motorcycle",$G$7,IF($B$8="Bicycle",$G$8,$G$5))/100+G16*$G$6/100)</f>
        <v>10.3</v>
      </c>
    </row>
    <row r="18">
      <c r="D18" s="13" t="inlineStr">
        <is>
          <t xml:space="preserve">Totals</t>
        </is>
      </c>
      <c r="E18" s="12">
        <f>SUM(E13:E16)</f>
        <v>108.4</v>
      </c>
      <c r="F18" s="12">
        <f>SUM(F13:F16)</f>
        <v>50.0</v>
      </c>
      <c r="G18" s="12">
        <f>SUM(G13:G16)</f>
        <v>58.400000000000006</v>
      </c>
      <c r="H18" s="10">
        <f>ROUND(F18*IF($B$8="Motorcycle",$G$7,IF($B$8="Bicycle",$G$8,$G$5))/100,2)+ROUND(G18*$G$6/100,2)</f>
        <v>42.1</v>
      </c>
    </row>
    <row r="19">
      <c r="A19" s="14" t="inlineStr">
        <is>
          <t xml:space="preserve">Total to claim: each rate band is rounded once to the nearest penny.</t>
        </is>
      </c>
    </row>
    <row r="21">
      <c r="A21" s="13" t="inlineStr">
        <is>
          <t xml:space="preserve">Declaration</t>
        </is>
      </c>
    </row>
    <row r="22" ht="30" customHeight="1">
      <c r="A22" s="5" t="inlineStr">
        <is>
          <t xml:space="preserve">I confirm these journeys were made for business, aren't ordinary commuting or private travel, and haven't been claimed before.</t>
        </is>
      </c>
    </row>
    <row r="24">
      <c r="A24" s="13" t="inlineStr">
        <is>
          <t xml:space="preserve">Signed</t>
        </is>
      </c>
      <c r="B24" s="6"/>
      <c r="E24" s="13" t="inlineStr">
        <is>
          <t xml:space="preserve">Date</t>
        </is>
      </c>
      <c r="F24" s="7"/>
    </row>
    <row r="26">
      <c r="A26" s="13" t="inlineStr">
        <is>
          <t xml:space="preserve">Approved by</t>
        </is>
      </c>
      <c r="B26" s="6"/>
      <c r="E26" s="13" t="inlineStr">
        <is>
          <t xml:space="preserve">Date</t>
        </is>
      </c>
      <c r="F26" s="7"/>
    </row>
  </sheetData>
  <mergeCells count="18">
    <mergeCell ref="A2:H2"/>
    <mergeCell ref="B4:C4"/>
    <mergeCell ref="B5:C5"/>
    <mergeCell ref="B6:C6"/>
    <mergeCell ref="B7:C7"/>
    <mergeCell ref="B8:C8"/>
    <mergeCell ref="B9:C9"/>
    <mergeCell ref="B10:C10"/>
    <mergeCell ref="E5:F5"/>
    <mergeCell ref="E6:F6"/>
    <mergeCell ref="E7:F7"/>
    <mergeCell ref="E8:F8"/>
    <mergeCell ref="E9:F9"/>
    <mergeCell ref="E10:H10"/>
    <mergeCell ref="A19:H19"/>
    <mergeCell ref="A22:H22"/>
    <mergeCell ref="B24:D24"/>
    <mergeCell ref="B26:D26"/>
  </mergeCells>
  <dataValidations count="1">
    <dataValidation type="list" allowBlank="1" showErrorMessage="1" sqref="B8">
      <formula1>"Car or van,Motorcycle,Bicycle"</formula1>
    </dataValidation>
  </dataValidations>
  <pageMargins left="0.5" right="0.5" top="0.6" bottom="0.6" header="0.3" footer="0.3"/>
  <pageSetup paperSize="9"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sheetViews>
  <sheetFormatPr defaultRowHeight="15"/>
  <cols>
    <col min="1" max="1" width="110" customWidth="1"/>
  </cols>
  <sheetData>
    <row r="1">
      <c r="A1" s="1" t="inlineStr">
        <is>
          <t xml:space="preserve">Mileage claim form: how to use</t>
        </is>
      </c>
    </row>
    <row r="2" ht="45" customHeight="1">
      <c r="A2" s="5" t="inlineStr">
        <is>
          <t xml:space="preserve">For employees and directors claiming from their employer for business journeys in their own car, van, motorcycle or bicycle. Company cars use different rates (advisory fuel rates), so don't use this form for them.</t>
        </is>
      </c>
    </row>
    <row r="3">
      <c r="A3" s="5" t="inlineStr">
        <is>
          <t xml:space="preserve">1. Fill in your details and choose the vehicle type.</t>
        </is>
      </c>
    </row>
    <row r="4" ht="30" customHeight="1">
      <c r="A4" s="5" t="inlineStr">
        <is>
          <t xml:space="preserve">2. Enter any business miles already claimed in this tax year (6 April to 5 April) for cars and vans, so the form knows when you pass 10,000 miles.</t>
        </is>
      </c>
    </row>
    <row r="5">
      <c r="A5" s="5" t="inlineStr">
        <is>
          <t xml:space="preserve">3. Add each business journey: date, start and end postcodes, reason, and business miles.</t>
        </is>
      </c>
    </row>
    <row r="6" ht="30" customHeight="1">
      <c r="A6" s="5" t="inlineStr">
        <is>
          <t xml:space="preserve">4. Shaded cells calculate themselves. Sign the declaration and send the form to whoever approves your expenses.</t>
        </is>
      </c>
    </row>
    <row r="7">
      <c r="A7" s="5"/>
    </row>
    <row r="8" ht="60" customHeight="1">
      <c r="A8" s="5" t="inlineStr">
        <is>
          <t xml:space="preserve">Rates: the form is filled in with the approved mileage rates for 2026 to 2027: 55p a mile for the first 10,000 business miles in cars and vans, 25p after that, 24p for motorcycles and 20p for bicycles. Before 6 April 2026 the first car and van rate was 45p. If your journeys are in another tax year, change the rate cells.</t>
        </is>
      </c>
    </row>
    <row r="9" ht="30" customHeight="1">
      <c r="A9" s="5" t="inlineStr">
        <is>
          <t xml:space="preserve">These are the most an employer can pay without it being taxable. Your employer may pay a different rate under its own policy.</t>
        </is>
      </c>
    </row>
    <row r="10" ht="30" customHeight="1">
      <c r="A10" s="5" t="inlineStr">
        <is>
          <t xml:space="preserve">The total rounds each rate band once, to the nearest penny, so it can differ by a penny from adding up the rows.</t>
        </is>
      </c>
    </row>
    <row r="11">
      <c r="A11" s="5"/>
    </row>
    <row r="12" ht="45" customHeight="1">
      <c r="A12" s="14" t="inlineStr">
        <is>
          <t xml:space="preserve">Source: GOV.UK, 'Expenses and benefits: business travel mileage for employees' own vehicles' (gov.uk/expenses-and-benefits-business-travel-mileage) and 'Claim tax relief for your job expenses: vehicles you use for work' (gov.uk/tax-relief-for-employees/vehicles-you-use-for-work).</t>
        </is>
      </c>
    </row>
    <row r="13" ht="30" customHeight="1">
      <c r="A13" s="14" t="inlineStr">
        <is>
          <t xml:space="preserve">Made by Mile Account (mileaccount.com). Free to use and share. Not tax advice: check anything unusual with HMRC or an accountant.</t>
        </is>
      </c>
    </row>
  </sheetData>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xmlns:dcterms="http://purl.org/dc/terms/" xmlns:xsi="http://www.w3.org/2001/XMLSchema-instance">
  <dc:title>Mileage claim form</dc:title>
  <dc:creator>Mile Account</dc:creator>
</cp:coreProperties>
</file>